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0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8_{A50612C7-840A-4F39-946F-DBEC55E4D61B}" xr6:coauthVersionLast="47" xr6:coauthVersionMax="47" xr10:uidLastSave="{00000000-0000-0000-0000-000000000000}"/>
  <workbookProtection workbookAlgorithmName="SHA-512" workbookHashValue="IuKAgIyLmP//LpyYNwV8Go8K+9QzHuLQo1Rro1TUnm/hTl4fksyH649n7HL7bQY40EoiTLkptPfIgVcH5riFOw==" workbookSaltValue="gBVHc68UapK+uIBtOuszYw==" workbookSpinCount="100000" lockStructure="1"/>
  <bookViews>
    <workbookView xWindow="1080" yWindow="1080" windowWidth="21600" windowHeight="11385" xr2:uid="{00000000-000D-0000-FFFF-FFFF00000000}"/>
  </bookViews>
  <sheets>
    <sheet name="For applicants to complete" sheetId="5" r:id="rId1"/>
    <sheet name="Sample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2" l="1"/>
  <c r="G7" i="2"/>
  <c r="F7" i="2"/>
  <c r="I6" i="2"/>
  <c r="L6" i="2" s="1"/>
  <c r="I5" i="2"/>
  <c r="L5" i="2" s="1"/>
  <c r="I4" i="2"/>
  <c r="L4" i="2" s="1"/>
  <c r="I3" i="2"/>
  <c r="L3" i="2" s="1"/>
  <c r="I2" i="2"/>
  <c r="L2" i="2" s="1"/>
  <c r="H16" i="5"/>
  <c r="G16" i="5"/>
  <c r="F16" i="5"/>
  <c r="I15" i="5"/>
  <c r="K15" i="5" s="1"/>
  <c r="I14" i="5"/>
  <c r="K14" i="5" s="1"/>
  <c r="I13" i="5"/>
  <c r="K13" i="5" s="1"/>
  <c r="I12" i="5"/>
  <c r="K12" i="5" s="1"/>
  <c r="I11" i="5"/>
  <c r="K11" i="5" s="1"/>
  <c r="H7" i="5"/>
  <c r="G7" i="5"/>
  <c r="F7" i="5"/>
  <c r="I6" i="5"/>
  <c r="I5" i="5"/>
  <c r="I4" i="5"/>
  <c r="I3" i="5"/>
  <c r="I2" i="5"/>
  <c r="H16" i="2"/>
  <c r="G16" i="2"/>
  <c r="F16" i="2"/>
  <c r="I15" i="2"/>
  <c r="K15" i="2" s="1"/>
  <c r="I14" i="2"/>
  <c r="K14" i="2" s="1"/>
  <c r="I13" i="2"/>
  <c r="K13" i="2" s="1"/>
  <c r="I12" i="2"/>
  <c r="K12" i="2" s="1"/>
  <c r="I11" i="2"/>
  <c r="K11" i="2" s="1"/>
  <c r="I7" i="5" l="1"/>
  <c r="J2" i="5"/>
  <c r="L3" i="5"/>
  <c r="J3" i="5"/>
  <c r="L4" i="5"/>
  <c r="J4" i="5"/>
  <c r="L5" i="5"/>
  <c r="J5" i="5"/>
  <c r="L6" i="5"/>
  <c r="J6" i="5"/>
  <c r="L7" i="2"/>
  <c r="J2" i="2"/>
  <c r="J3" i="2"/>
  <c r="J4" i="2"/>
  <c r="J5" i="2"/>
  <c r="J6" i="2"/>
  <c r="I7" i="2"/>
  <c r="K2" i="2"/>
  <c r="K3" i="2"/>
  <c r="K4" i="2"/>
  <c r="K5" i="2"/>
  <c r="K6" i="2"/>
  <c r="K16" i="5"/>
  <c r="L11" i="5"/>
  <c r="L12" i="5"/>
  <c r="L13" i="5"/>
  <c r="L14" i="5"/>
  <c r="L15" i="5"/>
  <c r="I16" i="5"/>
  <c r="K2" i="5"/>
  <c r="K3" i="5"/>
  <c r="K4" i="5"/>
  <c r="K5" i="5"/>
  <c r="K6" i="5"/>
  <c r="J11" i="5"/>
  <c r="J12" i="5"/>
  <c r="J13" i="5"/>
  <c r="J14" i="5"/>
  <c r="J15" i="5"/>
  <c r="L2" i="5"/>
  <c r="L7" i="5" s="1"/>
  <c r="K16" i="2"/>
  <c r="L11" i="2"/>
  <c r="L12" i="2"/>
  <c r="L13" i="2"/>
  <c r="L14" i="2"/>
  <c r="L15" i="2"/>
  <c r="I16" i="2"/>
  <c r="J11" i="2"/>
  <c r="J12" i="2"/>
  <c r="J13" i="2"/>
  <c r="J14" i="2"/>
  <c r="J15" i="2"/>
  <c r="J7" i="5" l="1"/>
  <c r="J16" i="5"/>
  <c r="K7" i="2"/>
  <c r="J7" i="2"/>
  <c r="K7" i="5"/>
  <c r="A9" i="5" s="1"/>
  <c r="A2" i="5" s="1"/>
  <c r="L16" i="5"/>
  <c r="C9" i="5" s="1"/>
  <c r="C2" i="5" s="1"/>
  <c r="J16" i="2"/>
  <c r="A9" i="2"/>
  <c r="A2" i="2" s="1"/>
  <c r="L16" i="2"/>
  <c r="C9" i="2" s="1"/>
  <c r="C2" i="2" s="1"/>
</calcChain>
</file>

<file path=xl/sharedStrings.xml><?xml version="1.0" encoding="utf-8"?>
<sst xmlns="http://schemas.openxmlformats.org/spreadsheetml/2006/main" count="65" uniqueCount="22">
  <si>
    <t>All Supervision
Requirements Met?</t>
  </si>
  <si>
    <t>Intern/Work 1:20 Ratio</t>
  </si>
  <si>
    <t>Total number of supervised practice clock hours</t>
  </si>
  <si>
    <t>Total number of direct client contact hours</t>
  </si>
  <si>
    <t>Number of individual direct hours with supervisor</t>
  </si>
  <si>
    <r>
      <rPr>
        <b/>
        <sz val="11"/>
        <color rgb="FF000000"/>
        <rFont val="Calibri"/>
        <family val="2"/>
      </rPr>
      <t>Possible allowed hours</t>
    </r>
    <r>
      <rPr>
        <sz val="11"/>
        <color rgb="FF000000"/>
        <rFont val="Calibri"/>
        <family val="2"/>
      </rPr>
      <t xml:space="preserve"> = Individual direct hours with supervisor  X 20</t>
    </r>
  </si>
  <si>
    <t>Lost Hours</t>
  </si>
  <si>
    <t>Supervised practice clock hours</t>
  </si>
  <si>
    <t>Direct contact hours for Internship or Work</t>
  </si>
  <si>
    <t>Site # 1</t>
  </si>
  <si>
    <t>Site # 2</t>
  </si>
  <si>
    <t>Site # 3</t>
  </si>
  <si>
    <t>TOTAL number of supervised practice clock hours all sites</t>
  </si>
  <si>
    <t>TOTAL number of allowed direct client contact hours all sites</t>
  </si>
  <si>
    <t>Site # 4</t>
  </si>
  <si>
    <t>Site # 5</t>
  </si>
  <si>
    <t>Total</t>
  </si>
  <si>
    <r>
      <rPr>
        <b/>
        <sz val="14"/>
        <color rgb="FF000000"/>
        <rFont val="Calibri"/>
        <family val="2"/>
      </rPr>
      <t>Directions</t>
    </r>
    <r>
      <rPr>
        <sz val="14"/>
        <color rgb="FF000000"/>
        <rFont val="Calibri"/>
        <family val="2"/>
      </rPr>
      <t xml:space="preserve">
Enter the number of hours in the blue spaces to determine if you meet the requirements for supervison hours and ratios.</t>
    </r>
  </si>
  <si>
    <t>Practicum 1:10 Ratio</t>
  </si>
  <si>
    <r>
      <rPr>
        <b/>
        <sz val="11"/>
        <color indexed="8"/>
        <rFont val="Calibri"/>
        <family val="2"/>
      </rPr>
      <t>Possible allowed hours</t>
    </r>
    <r>
      <rPr>
        <sz val="11"/>
        <color indexed="8"/>
        <rFont val="Calibri"/>
        <family val="2"/>
      </rPr>
      <t xml:space="preserve"> = Individual direct hours with supervisor  X 10</t>
    </r>
  </si>
  <si>
    <t>Direct contact hours for Practicum</t>
  </si>
  <si>
    <t>Enter the number of hours in the blue spaces to determine if you meet the requirements for supervison hours and ratios.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</si>
</sst>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indexed="8"/>
      <name val="Calibri"/>
    </font>
    <font>
      <b/>
      <sz val="22"/>
      <color indexed="16"/>
      <name val="Calibri"/>
    </font>
    <font>
      <b/>
      <sz val="22"/>
      <color indexed="19"/>
      <name val="Calibri"/>
    </font>
    <font>
      <sz val="12"/>
      <color indexed="21"/>
      <name val="Calibri"/>
    </font>
    <font>
      <u/>
      <sz val="12"/>
      <color theme="11"/>
      <name val="Calibri"/>
    </font>
    <font>
      <sz val="12"/>
      <color indexed="8"/>
      <name val="Calibri"/>
      <family val="2"/>
    </font>
    <font>
      <b/>
      <sz val="12"/>
      <color theme="1"/>
      <name val="Calibri"/>
      <family val="2"/>
    </font>
    <font>
      <sz val="14"/>
      <color indexed="8"/>
      <name val="Calibri"/>
      <family val="2"/>
    </font>
    <font>
      <b/>
      <sz val="14"/>
      <color rgb="FFFF0000"/>
      <name val="Calibri"/>
      <family val="2"/>
    </font>
    <font>
      <sz val="12"/>
      <color indexed="16"/>
      <name val="Calibri"/>
      <family val="2"/>
    </font>
    <font>
      <sz val="11"/>
      <color rgb="FFC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indexed="2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1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4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6"/>
        <bgColor auto="1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15"/>
      </bottom>
      <diagonal/>
    </border>
    <border>
      <left style="medium">
        <color indexed="15"/>
      </left>
      <right style="thin">
        <color indexed="15"/>
      </right>
      <top style="medium">
        <color indexed="15"/>
      </top>
      <bottom style="medium">
        <color indexed="15"/>
      </bottom>
      <diagonal/>
    </border>
    <border>
      <left style="thin">
        <color indexed="15"/>
      </left>
      <right style="thin">
        <color indexed="15"/>
      </right>
      <top style="medium">
        <color indexed="15"/>
      </top>
      <bottom style="medium">
        <color indexed="15"/>
      </bottom>
      <diagonal/>
    </border>
    <border>
      <left style="thin">
        <color indexed="15"/>
      </left>
      <right style="medium">
        <color indexed="15"/>
      </right>
      <top style="medium">
        <color indexed="15"/>
      </top>
      <bottom style="medium">
        <color indexed="15"/>
      </bottom>
      <diagonal/>
    </border>
    <border>
      <left style="medium">
        <color indexed="15"/>
      </left>
      <right/>
      <top style="medium">
        <color indexed="15"/>
      </top>
      <bottom/>
      <diagonal/>
    </border>
    <border>
      <left/>
      <right style="thin">
        <color indexed="15"/>
      </right>
      <top style="medium">
        <color indexed="15"/>
      </top>
      <bottom/>
      <diagonal/>
    </border>
    <border>
      <left style="thin">
        <color indexed="15"/>
      </left>
      <right/>
      <top style="medium">
        <color indexed="1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5"/>
      </left>
      <right/>
      <top/>
      <bottom/>
      <diagonal/>
    </border>
    <border>
      <left/>
      <right style="thin">
        <color indexed="15"/>
      </right>
      <top/>
      <bottom/>
      <diagonal/>
    </border>
    <border>
      <left style="thin">
        <color indexed="15"/>
      </left>
      <right/>
      <top/>
      <bottom/>
      <diagonal/>
    </border>
    <border>
      <left style="medium">
        <color indexed="15"/>
      </left>
      <right/>
      <top/>
      <bottom style="thin">
        <color indexed="15"/>
      </bottom>
      <diagonal/>
    </border>
    <border>
      <left/>
      <right style="thin">
        <color indexed="15"/>
      </right>
      <top/>
      <bottom style="thin">
        <color indexed="15"/>
      </bottom>
      <diagonal/>
    </border>
    <border>
      <left style="thin">
        <color indexed="15"/>
      </left>
      <right/>
      <top/>
      <bottom style="thin">
        <color indexed="15"/>
      </bottom>
      <diagonal/>
    </border>
    <border>
      <left/>
      <right style="medium">
        <color indexed="15"/>
      </right>
      <top/>
      <bottom style="thin">
        <color indexed="15"/>
      </bottom>
      <diagonal/>
    </border>
    <border>
      <left style="medium">
        <color indexed="15"/>
      </left>
      <right/>
      <top style="thin">
        <color indexed="15"/>
      </top>
      <bottom/>
      <diagonal/>
    </border>
    <border>
      <left/>
      <right style="thin">
        <color indexed="15"/>
      </right>
      <top style="thin">
        <color indexed="15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 style="medium">
        <color indexed="15"/>
      </left>
      <right style="thin">
        <color indexed="13"/>
      </right>
      <top style="thin">
        <color indexed="13"/>
      </top>
      <bottom style="medium">
        <color indexed="15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/>
      <right/>
      <top style="medium">
        <color indexed="15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15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/>
      <right style="thin">
        <color indexed="8"/>
      </right>
      <top style="medium">
        <color indexed="15"/>
      </top>
      <bottom/>
      <diagonal/>
    </border>
    <border>
      <left style="thin">
        <color indexed="8"/>
      </left>
      <right/>
      <top style="medium">
        <color indexed="15"/>
      </top>
      <bottom/>
      <diagonal/>
    </border>
    <border>
      <left style="thin">
        <color indexed="8"/>
      </left>
      <right style="medium">
        <color indexed="15"/>
      </right>
      <top style="medium">
        <color indexed="15"/>
      </top>
      <bottom/>
      <diagonal/>
    </border>
    <border>
      <left style="medium">
        <color indexed="15"/>
      </left>
      <right style="thin">
        <color indexed="13"/>
      </right>
      <top/>
      <bottom style="thin">
        <color indexed="1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13"/>
      </left>
      <right/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indexed="64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 applyNumberFormat="0" applyFill="0" applyBorder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 applyFont="1" applyAlignment="1"/>
    <xf numFmtId="0" fontId="0" fillId="2" borderId="1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0" fillId="0" borderId="0" xfId="0" applyFont="1" applyAlignment="1"/>
    <xf numFmtId="0" fontId="0" fillId="2" borderId="20" xfId="0" applyFont="1" applyFill="1" applyBorder="1" applyAlignment="1">
      <alignment wrapText="1"/>
    </xf>
    <xf numFmtId="0" fontId="7" fillId="0" borderId="0" xfId="0" applyFont="1" applyAlignment="1"/>
    <xf numFmtId="49" fontId="0" fillId="6" borderId="24" xfId="0" applyNumberFormat="1" applyFont="1" applyFill="1" applyBorder="1" applyAlignment="1">
      <alignment horizontal="center" vertical="center" wrapText="1"/>
    </xf>
    <xf numFmtId="49" fontId="0" fillId="6" borderId="26" xfId="0" applyNumberFormat="1" applyFont="1" applyFill="1" applyBorder="1" applyAlignment="1">
      <alignment horizontal="center" vertical="center" wrapText="1"/>
    </xf>
    <xf numFmtId="49" fontId="0" fillId="6" borderId="27" xfId="0" applyNumberFormat="1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wrapText="1"/>
    </xf>
    <xf numFmtId="49" fontId="5" fillId="2" borderId="29" xfId="0" applyNumberFormat="1" applyFont="1" applyFill="1" applyBorder="1" applyAlignment="1">
      <alignment wrapText="1"/>
    </xf>
    <xf numFmtId="49" fontId="5" fillId="2" borderId="31" xfId="0" applyNumberFormat="1" applyFont="1" applyFill="1" applyBorder="1" applyAlignment="1">
      <alignment wrapText="1"/>
    </xf>
    <xf numFmtId="49" fontId="6" fillId="2" borderId="32" xfId="0" applyNumberFormat="1" applyFont="1" applyFill="1" applyBorder="1" applyAlignment="1">
      <alignment wrapText="1"/>
    </xf>
    <xf numFmtId="0" fontId="6" fillId="2" borderId="33" xfId="0" applyNumberFormat="1" applyFont="1" applyFill="1" applyBorder="1" applyAlignment="1">
      <alignment wrapText="1"/>
    </xf>
    <xf numFmtId="49" fontId="5" fillId="2" borderId="34" xfId="0" applyNumberFormat="1" applyFont="1" applyFill="1" applyBorder="1" applyAlignment="1">
      <alignment wrapText="1"/>
    </xf>
    <xf numFmtId="49" fontId="5" fillId="2" borderId="35" xfId="0" applyNumberFormat="1" applyFont="1" applyFill="1" applyBorder="1" applyAlignment="1">
      <alignment wrapText="1"/>
    </xf>
    <xf numFmtId="0" fontId="6" fillId="2" borderId="36" xfId="0" applyNumberFormat="1" applyFont="1" applyFill="1" applyBorder="1" applyAlignment="1">
      <alignment wrapText="1"/>
    </xf>
    <xf numFmtId="49" fontId="8" fillId="8" borderId="5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39" xfId="0" applyFont="1" applyBorder="1" applyAlignment="1">
      <alignment horizontal="centerContinuous" vertical="center" wrapText="1"/>
    </xf>
    <xf numFmtId="0" fontId="0" fillId="0" borderId="40" xfId="0" applyFont="1" applyBorder="1" applyAlignment="1">
      <alignment horizontal="centerContinuous" vertical="center" wrapText="1"/>
    </xf>
    <xf numFmtId="49" fontId="8" fillId="8" borderId="21" xfId="0" applyNumberFormat="1" applyFont="1" applyFill="1" applyBorder="1" applyAlignment="1">
      <alignment horizontal="center" vertical="center" wrapText="1"/>
    </xf>
    <xf numFmtId="49" fontId="15" fillId="6" borderId="25" xfId="0" applyNumberFormat="1" applyFont="1" applyFill="1" applyBorder="1" applyAlignment="1">
      <alignment horizontal="center" vertical="center" wrapText="1"/>
    </xf>
    <xf numFmtId="49" fontId="16" fillId="6" borderId="25" xfId="0" applyNumberFormat="1" applyFont="1" applyFill="1" applyBorder="1" applyAlignment="1">
      <alignment horizontal="center" vertical="center" wrapText="1"/>
    </xf>
    <xf numFmtId="0" fontId="6" fillId="2" borderId="45" xfId="0" applyNumberFormat="1" applyFont="1" applyFill="1" applyBorder="1" applyAlignment="1">
      <alignment wrapText="1"/>
    </xf>
    <xf numFmtId="0" fontId="6" fillId="2" borderId="54" xfId="0" applyNumberFormat="1" applyFont="1" applyFill="1" applyBorder="1" applyAlignment="1">
      <alignment wrapText="1"/>
    </xf>
    <xf numFmtId="0" fontId="13" fillId="5" borderId="37" xfId="0" applyFont="1" applyFill="1" applyBorder="1" applyAlignment="1" applyProtection="1">
      <protection locked="0"/>
    </xf>
    <xf numFmtId="0" fontId="13" fillId="5" borderId="44" xfId="0" applyFont="1" applyFill="1" applyBorder="1" applyAlignment="1" applyProtection="1">
      <alignment wrapText="1"/>
      <protection locked="0"/>
    </xf>
    <xf numFmtId="0" fontId="9" fillId="0" borderId="46" xfId="0" applyNumberFormat="1" applyFont="1" applyFill="1" applyBorder="1" applyAlignment="1">
      <alignment wrapText="1"/>
    </xf>
    <xf numFmtId="0" fontId="9" fillId="0" borderId="47" xfId="0" applyNumberFormat="1" applyFont="1" applyFill="1" applyBorder="1" applyAlignment="1">
      <alignment wrapText="1"/>
    </xf>
    <xf numFmtId="0" fontId="9" fillId="0" borderId="48" xfId="0" applyNumberFormat="1" applyFont="1" applyFill="1" applyBorder="1" applyAlignment="1">
      <alignment wrapText="1"/>
    </xf>
    <xf numFmtId="0" fontId="9" fillId="0" borderId="49" xfId="0" applyNumberFormat="1" applyFont="1" applyFill="1" applyBorder="1" applyAlignment="1">
      <alignment wrapText="1"/>
    </xf>
    <xf numFmtId="0" fontId="9" fillId="0" borderId="30" xfId="0" applyNumberFormat="1" applyFont="1" applyFill="1" applyBorder="1" applyAlignment="1">
      <alignment wrapText="1"/>
    </xf>
    <xf numFmtId="0" fontId="9" fillId="0" borderId="50" xfId="0" applyNumberFormat="1" applyFont="1" applyFill="1" applyBorder="1" applyAlignment="1">
      <alignment wrapText="1"/>
    </xf>
    <xf numFmtId="0" fontId="9" fillId="0" borderId="51" xfId="0" applyNumberFormat="1" applyFont="1" applyFill="1" applyBorder="1" applyAlignment="1">
      <alignment wrapText="1"/>
    </xf>
    <xf numFmtId="0" fontId="9" fillId="0" borderId="52" xfId="0" applyNumberFormat="1" applyFont="1" applyFill="1" applyBorder="1" applyAlignment="1">
      <alignment wrapText="1"/>
    </xf>
    <xf numFmtId="0" fontId="9" fillId="0" borderId="53" xfId="0" applyNumberFormat="1" applyFont="1" applyFill="1" applyBorder="1" applyAlignment="1">
      <alignment wrapText="1"/>
    </xf>
    <xf numFmtId="0" fontId="13" fillId="10" borderId="8" xfId="0" applyNumberFormat="1" applyFont="1" applyFill="1" applyBorder="1" applyAlignment="1"/>
    <xf numFmtId="0" fontId="13" fillId="10" borderId="8" xfId="0" applyNumberFormat="1" applyFont="1" applyFill="1" applyBorder="1" applyAlignment="1">
      <alignment wrapText="1"/>
    </xf>
    <xf numFmtId="0" fontId="13" fillId="10" borderId="8" xfId="0" applyFont="1" applyFill="1" applyBorder="1" applyAlignment="1"/>
    <xf numFmtId="0" fontId="13" fillId="10" borderId="8" xfId="0" applyFont="1" applyFill="1" applyBorder="1" applyAlignment="1">
      <alignment wrapText="1"/>
    </xf>
    <xf numFmtId="0" fontId="9" fillId="0" borderId="46" xfId="0" applyNumberFormat="1" applyFont="1" applyFill="1" applyBorder="1" applyAlignment="1" applyProtection="1">
      <alignment wrapText="1"/>
      <protection hidden="1"/>
    </xf>
    <xf numFmtId="0" fontId="9" fillId="0" borderId="47" xfId="0" applyNumberFormat="1" applyFont="1" applyFill="1" applyBorder="1" applyAlignment="1" applyProtection="1">
      <alignment wrapText="1"/>
      <protection hidden="1"/>
    </xf>
    <xf numFmtId="0" fontId="9" fillId="0" borderId="48" xfId="0" applyNumberFormat="1" applyFont="1" applyFill="1" applyBorder="1" applyAlignment="1" applyProtection="1">
      <alignment wrapText="1"/>
      <protection hidden="1"/>
    </xf>
    <xf numFmtId="0" fontId="9" fillId="0" borderId="49" xfId="0" applyNumberFormat="1" applyFont="1" applyFill="1" applyBorder="1" applyAlignment="1" applyProtection="1">
      <alignment wrapText="1"/>
      <protection hidden="1"/>
    </xf>
    <xf numFmtId="0" fontId="9" fillId="0" borderId="30" xfId="0" applyNumberFormat="1" applyFont="1" applyFill="1" applyBorder="1" applyAlignment="1" applyProtection="1">
      <alignment wrapText="1"/>
      <protection hidden="1"/>
    </xf>
    <xf numFmtId="0" fontId="9" fillId="0" borderId="50" xfId="0" applyNumberFormat="1" applyFont="1" applyFill="1" applyBorder="1" applyAlignment="1" applyProtection="1">
      <alignment wrapText="1"/>
      <protection hidden="1"/>
    </xf>
    <xf numFmtId="0" fontId="9" fillId="0" borderId="51" xfId="0" applyNumberFormat="1" applyFont="1" applyFill="1" applyBorder="1" applyAlignment="1" applyProtection="1">
      <alignment wrapText="1"/>
      <protection hidden="1"/>
    </xf>
    <xf numFmtId="0" fontId="9" fillId="0" borderId="52" xfId="0" applyNumberFormat="1" applyFont="1" applyFill="1" applyBorder="1" applyAlignment="1" applyProtection="1">
      <alignment wrapText="1"/>
      <protection hidden="1"/>
    </xf>
    <xf numFmtId="0" fontId="9" fillId="0" borderId="53" xfId="0" applyNumberFormat="1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12" fillId="9" borderId="41" xfId="0" applyFont="1" applyFill="1" applyBorder="1" applyAlignment="1">
      <alignment horizontal="center" vertical="center" wrapText="1"/>
    </xf>
    <xf numFmtId="0" fontId="0" fillId="9" borderId="42" xfId="0" applyFont="1" applyFill="1" applyBorder="1" applyAlignment="1">
      <alignment horizontal="center" vertical="center" wrapText="1"/>
    </xf>
    <xf numFmtId="0" fontId="0" fillId="9" borderId="43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49" fontId="10" fillId="4" borderId="16" xfId="0" applyNumberFormat="1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49" fontId="10" fillId="4" borderId="18" xfId="0" applyNumberFormat="1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8" fillId="3" borderId="16" xfId="0" applyNumberFormat="1" applyFont="1" applyFill="1" applyBorder="1" applyAlignment="1">
      <alignment horizontal="center" wrapText="1"/>
    </xf>
    <xf numFmtId="0" fontId="18" fillId="3" borderId="17" xfId="0" applyFont="1" applyFill="1" applyBorder="1" applyAlignment="1">
      <alignment horizontal="center" wrapText="1"/>
    </xf>
  </cellXfs>
  <cellStyles count="20"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15" builtinId="9" hidden="1"/>
    <cellStyle name="Followed Hyperlink" xfId="11" builtinId="9" hidden="1"/>
    <cellStyle name="Followed Hyperlink" xfId="5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7" builtinId="9" hidden="1"/>
    <cellStyle name="Followed Hyperlink" xfId="3" builtinId="9" hidden="1"/>
    <cellStyle name="Followed Hyperlink" xfId="4" builtinId="9" hidden="1"/>
    <cellStyle name="Followed Hyperlink" xfId="2" builtinId="9" hidden="1"/>
    <cellStyle name="Followed Hyperlink" xfId="1" builtinId="9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D9E2F3"/>
      <rgbColor rgb="FFAAAAAA"/>
      <rgbColor rgb="FFFFFFFF"/>
      <rgbColor rgb="FF7030A0"/>
      <rgbColor rgb="FF006100"/>
      <rgbColor rgb="FFC6EFCE"/>
      <rgbColor rgb="FFE2EEDA"/>
      <rgbColor rgb="FFFF0000"/>
      <rgbColor rgb="FFFFFF00"/>
      <rgbColor rgb="FF3F3F76"/>
      <rgbColor rgb="FFFFCC99"/>
      <rgbColor rgb="FFFA7D00"/>
      <rgbColor rgb="FFF2F2F2"/>
      <rgbColor rgb="FF3F3F3F"/>
      <rgbColor rgb="FFA9CD90"/>
      <rgbColor rgb="FF0070C0"/>
      <rgbColor rgb="FFDEEAF6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BC85D-DD3D-2F48-B41B-1C38DDB21892}">
  <dimension ref="A1:P16"/>
  <sheetViews>
    <sheetView tabSelected="1" workbookViewId="0">
      <selection activeCell="F15" sqref="F15"/>
    </sheetView>
  </sheetViews>
  <sheetFormatPr defaultColWidth="10.875" defaultRowHeight="15.75"/>
  <cols>
    <col min="1" max="1" width="10.875" style="3"/>
    <col min="2" max="2" width="3.375" style="3" customWidth="1"/>
    <col min="3" max="3" width="10.875" style="3"/>
    <col min="4" max="4" width="3.625" style="3" customWidth="1"/>
    <col min="5" max="5" width="14.125" style="3" customWidth="1"/>
    <col min="6" max="6" width="9.875" style="3" customWidth="1"/>
    <col min="7" max="9" width="10.875" style="3"/>
    <col min="10" max="10" width="6.5" style="3" customWidth="1"/>
    <col min="11" max="16384" width="10.875" style="3"/>
  </cols>
  <sheetData>
    <row r="1" spans="1:16" ht="120.95" customHeight="1" thickBot="1">
      <c r="A1" s="56" t="s">
        <v>0</v>
      </c>
      <c r="B1" s="57"/>
      <c r="C1" s="57"/>
      <c r="D1" s="58"/>
      <c r="E1" s="17" t="s">
        <v>1</v>
      </c>
      <c r="F1" s="6" t="s">
        <v>2</v>
      </c>
      <c r="G1" s="6" t="s">
        <v>3</v>
      </c>
      <c r="H1" s="6" t="s">
        <v>4</v>
      </c>
      <c r="I1" s="23" t="s">
        <v>5</v>
      </c>
      <c r="J1" s="7" t="s">
        <v>6</v>
      </c>
      <c r="K1" s="7" t="s">
        <v>7</v>
      </c>
      <c r="L1" s="8" t="s">
        <v>8</v>
      </c>
    </row>
    <row r="2" spans="1:16" ht="16.5" thickBot="1">
      <c r="A2" s="59" t="str">
        <f>IF(A9&gt;999.99,"YES","NO")</f>
        <v>NO</v>
      </c>
      <c r="B2" s="60"/>
      <c r="C2" s="65" t="str">
        <f>IF(C9&gt;399.99,"YES","NO")</f>
        <v>NO</v>
      </c>
      <c r="D2" s="66"/>
      <c r="E2" s="10" t="s">
        <v>9</v>
      </c>
      <c r="F2" s="27"/>
      <c r="G2" s="27"/>
      <c r="H2" s="28"/>
      <c r="I2" s="29">
        <f>PRODUCT(H2*20)</f>
        <v>0</v>
      </c>
      <c r="J2" s="30">
        <f>IF(I2&gt;F2,0,F2-I2)</f>
        <v>0</v>
      </c>
      <c r="K2" s="30">
        <f>IF(I2&gt;F2,F2,I2)</f>
        <v>0</v>
      </c>
      <c r="L2" s="31">
        <f>IF(I2&gt;G2,G2,I2)</f>
        <v>0</v>
      </c>
    </row>
    <row r="3" spans="1:16" ht="16.5" thickBot="1">
      <c r="A3" s="61"/>
      <c r="B3" s="62"/>
      <c r="C3" s="67"/>
      <c r="D3" s="68"/>
      <c r="E3" s="11" t="s">
        <v>10</v>
      </c>
      <c r="F3" s="27"/>
      <c r="G3" s="27"/>
      <c r="H3" s="28"/>
      <c r="I3" s="32">
        <f>PRODUCT(H3*20)</f>
        <v>0</v>
      </c>
      <c r="J3" s="33">
        <f>IF(I3&gt;F3,0,F3-I3)</f>
        <v>0</v>
      </c>
      <c r="K3" s="33">
        <f>IF(I3&gt;F3,F3,I3)</f>
        <v>0</v>
      </c>
      <c r="L3" s="34">
        <f>IF(I3&gt;G3,G3,I3)</f>
        <v>0</v>
      </c>
    </row>
    <row r="4" spans="1:16" ht="16.5" thickBot="1">
      <c r="A4" s="63"/>
      <c r="B4" s="64"/>
      <c r="C4" s="69"/>
      <c r="D4" s="70"/>
      <c r="E4" s="11" t="s">
        <v>11</v>
      </c>
      <c r="F4" s="27"/>
      <c r="G4" s="27"/>
      <c r="H4" s="28"/>
      <c r="I4" s="32">
        <f>PRODUCT(H4*20)</f>
        <v>0</v>
      </c>
      <c r="J4" s="33">
        <f>IF(I4&gt;F4,0,F4-I4)</f>
        <v>0</v>
      </c>
      <c r="K4" s="33">
        <f>IF(I4&gt;F4,F4,I4)</f>
        <v>0</v>
      </c>
      <c r="L4" s="34">
        <f>IF(I4&gt;G4,G4,I4)</f>
        <v>0</v>
      </c>
    </row>
    <row r="5" spans="1:16" ht="16.5" thickBot="1">
      <c r="A5" s="71" t="s">
        <v>12</v>
      </c>
      <c r="B5" s="72"/>
      <c r="C5" s="77" t="s">
        <v>13</v>
      </c>
      <c r="D5" s="78"/>
      <c r="E5" s="11" t="s">
        <v>14</v>
      </c>
      <c r="F5" s="27"/>
      <c r="G5" s="27"/>
      <c r="H5" s="28"/>
      <c r="I5" s="32">
        <f>PRODUCT(H5*20)</f>
        <v>0</v>
      </c>
      <c r="J5" s="33">
        <f>IF(I5&gt;F5,0,F5-I5)</f>
        <v>0</v>
      </c>
      <c r="K5" s="33">
        <f>IF(I5&gt;F5,F5,I5)</f>
        <v>0</v>
      </c>
      <c r="L5" s="34">
        <f>IF(I5&gt;G5,G5,I5)</f>
        <v>0</v>
      </c>
    </row>
    <row r="6" spans="1:16" ht="16.5" thickBot="1">
      <c r="A6" s="73"/>
      <c r="B6" s="74"/>
      <c r="C6" s="79"/>
      <c r="D6" s="80"/>
      <c r="E6" s="11" t="s">
        <v>15</v>
      </c>
      <c r="F6" s="27"/>
      <c r="G6" s="27"/>
      <c r="H6" s="28"/>
      <c r="I6" s="32">
        <f>PRODUCT(H6*20)</f>
        <v>0</v>
      </c>
      <c r="J6" s="33">
        <f>IF(I6&gt;F6,0,F6-I6)</f>
        <v>0</v>
      </c>
      <c r="K6" s="33">
        <f>IF(I6&gt;F6,F6,I6)</f>
        <v>0</v>
      </c>
      <c r="L6" s="34">
        <f>IF(I6&gt;G6,G6,I6)</f>
        <v>0</v>
      </c>
    </row>
    <row r="7" spans="1:16" ht="16.5" thickBot="1">
      <c r="A7" s="73"/>
      <c r="B7" s="74"/>
      <c r="C7" s="79"/>
      <c r="D7" s="80"/>
      <c r="E7" s="12" t="s">
        <v>16</v>
      </c>
      <c r="F7" s="13">
        <f>SUM(F2:F6)</f>
        <v>0</v>
      </c>
      <c r="G7" s="13">
        <f>SUM(G2:G6)</f>
        <v>0</v>
      </c>
      <c r="H7" s="26">
        <f>SUM(H2:H6)</f>
        <v>0</v>
      </c>
      <c r="I7" s="35">
        <f>SUM(I2:I6)</f>
        <v>0</v>
      </c>
      <c r="J7" s="36">
        <f>SUM(J2:J6)</f>
        <v>0</v>
      </c>
      <c r="K7" s="36">
        <f xml:space="preserve"> SUM(K2:K6)</f>
        <v>0</v>
      </c>
      <c r="L7" s="37">
        <f xml:space="preserve"> SUM(L2:L6)</f>
        <v>0</v>
      </c>
    </row>
    <row r="8" spans="1:16" ht="24" customHeight="1">
      <c r="A8" s="75"/>
      <c r="B8" s="76"/>
      <c r="C8" s="81"/>
      <c r="D8" s="82"/>
      <c r="E8" s="9"/>
      <c r="F8" s="4"/>
      <c r="G8" s="4"/>
      <c r="H8" s="4"/>
      <c r="I8" s="4"/>
      <c r="J8" s="4"/>
      <c r="K8" s="4"/>
      <c r="L8" s="4"/>
    </row>
    <row r="9" spans="1:16" ht="24" customHeight="1" thickBot="1">
      <c r="A9" s="83">
        <f>K7+K16</f>
        <v>0</v>
      </c>
      <c r="B9" s="84"/>
      <c r="C9" s="83">
        <f>L7+L16</f>
        <v>0</v>
      </c>
      <c r="D9" s="84"/>
      <c r="E9" s="2"/>
      <c r="F9" s="1"/>
      <c r="G9" s="1"/>
      <c r="H9" s="1"/>
      <c r="I9" s="1"/>
      <c r="J9" s="1"/>
      <c r="K9" s="1"/>
      <c r="L9" s="1"/>
    </row>
    <row r="10" spans="1:16" ht="123.95" customHeight="1" thickBot="1">
      <c r="A10" s="53" t="s">
        <v>17</v>
      </c>
      <c r="B10" s="54"/>
      <c r="C10" s="54"/>
      <c r="D10" s="55"/>
      <c r="E10" s="22" t="s">
        <v>18</v>
      </c>
      <c r="F10" s="6" t="s">
        <v>2</v>
      </c>
      <c r="G10" s="6" t="s">
        <v>3</v>
      </c>
      <c r="H10" s="6" t="s">
        <v>4</v>
      </c>
      <c r="I10" s="24" t="s">
        <v>19</v>
      </c>
      <c r="J10" s="7" t="s">
        <v>6</v>
      </c>
      <c r="K10" s="7" t="s">
        <v>7</v>
      </c>
      <c r="L10" s="8" t="s">
        <v>20</v>
      </c>
    </row>
    <row r="11" spans="1:16" ht="16.5" thickBot="1">
      <c r="A11" s="18"/>
      <c r="B11" s="19"/>
      <c r="C11" s="19"/>
      <c r="D11" s="19"/>
      <c r="E11" s="14" t="s">
        <v>9</v>
      </c>
      <c r="F11" s="27"/>
      <c r="G11" s="27"/>
      <c r="H11" s="28"/>
      <c r="I11" s="29">
        <f>PRODUCT(H11*10)</f>
        <v>0</v>
      </c>
      <c r="J11" s="30">
        <f>IF(I11&gt;F11,0,F11-I11)</f>
        <v>0</v>
      </c>
      <c r="K11" s="30">
        <f>IF(I11&gt;F11,F11,I11)</f>
        <v>0</v>
      </c>
      <c r="L11" s="31">
        <f>IF(I11&gt;G11,G11,I11)</f>
        <v>0</v>
      </c>
      <c r="N11" s="51"/>
      <c r="O11" s="51"/>
      <c r="P11" s="52"/>
    </row>
    <row r="12" spans="1:16" ht="16.5" thickBot="1">
      <c r="A12" s="18"/>
      <c r="B12" s="19"/>
      <c r="C12" s="19"/>
      <c r="D12" s="19"/>
      <c r="E12" s="15" t="s">
        <v>10</v>
      </c>
      <c r="F12" s="27"/>
      <c r="G12" s="27"/>
      <c r="H12" s="28"/>
      <c r="I12" s="32">
        <f>PRODUCT(H12*10)</f>
        <v>0</v>
      </c>
      <c r="J12" s="33">
        <f>IF(I12&gt;F12,0,F12-I12)</f>
        <v>0</v>
      </c>
      <c r="K12" s="33">
        <f>IF(I12&gt;F12,F12,I12)</f>
        <v>0</v>
      </c>
      <c r="L12" s="34">
        <f>IF(I12&gt;G12,G12,I12)</f>
        <v>0</v>
      </c>
      <c r="N12" s="51"/>
      <c r="O12" s="51"/>
      <c r="P12" s="52"/>
    </row>
    <row r="13" spans="1:16" ht="16.5" thickBot="1">
      <c r="A13" s="18"/>
      <c r="B13" s="19"/>
      <c r="C13" s="19"/>
      <c r="D13" s="19"/>
      <c r="E13" s="15" t="s">
        <v>11</v>
      </c>
      <c r="F13" s="27"/>
      <c r="G13" s="27"/>
      <c r="H13" s="28"/>
      <c r="I13" s="32">
        <f>PRODUCT(H13*10)</f>
        <v>0</v>
      </c>
      <c r="J13" s="33">
        <f>IF(I13&gt;F13,0,F13-I13)</f>
        <v>0</v>
      </c>
      <c r="K13" s="33">
        <f>IF(I13&gt;F13,F13,I13)</f>
        <v>0</v>
      </c>
      <c r="L13" s="34">
        <f>IF(I13&gt;G13,G13,I13)</f>
        <v>0</v>
      </c>
      <c r="N13" s="51"/>
      <c r="O13" s="51"/>
      <c r="P13" s="52"/>
    </row>
    <row r="14" spans="1:16" ht="16.5" thickBot="1">
      <c r="A14" s="18"/>
      <c r="B14" s="19"/>
      <c r="C14" s="19"/>
      <c r="D14" s="19"/>
      <c r="E14" s="15" t="s">
        <v>14</v>
      </c>
      <c r="F14" s="27"/>
      <c r="G14" s="27"/>
      <c r="H14" s="28"/>
      <c r="I14" s="32">
        <f>PRODUCT(H14*10)</f>
        <v>0</v>
      </c>
      <c r="J14" s="33">
        <f>IF(I14&gt;F14,0,F14-I14)</f>
        <v>0</v>
      </c>
      <c r="K14" s="33">
        <f>IF(I14&gt;F14,F14,I14)</f>
        <v>0</v>
      </c>
      <c r="L14" s="34">
        <f>IF(I14&gt;G14,G14,I14)</f>
        <v>0</v>
      </c>
      <c r="N14" s="51"/>
      <c r="O14" s="51"/>
      <c r="P14" s="52"/>
    </row>
    <row r="15" spans="1:16" ht="16.5" thickBot="1">
      <c r="A15" s="18"/>
      <c r="B15" s="19"/>
      <c r="C15" s="19"/>
      <c r="D15" s="19"/>
      <c r="E15" s="15" t="s">
        <v>15</v>
      </c>
      <c r="F15" s="27"/>
      <c r="G15" s="27"/>
      <c r="H15" s="28"/>
      <c r="I15" s="32">
        <f>PRODUCT(H15*10)</f>
        <v>0</v>
      </c>
      <c r="J15" s="33">
        <f>IF(I15&gt;F15,0,F15-I15)</f>
        <v>0</v>
      </c>
      <c r="K15" s="33">
        <f>IF(I15&gt;F15,F15,I15)</f>
        <v>0</v>
      </c>
      <c r="L15" s="34">
        <f>IF(I15&gt;G15,G15,I15)</f>
        <v>0</v>
      </c>
      <c r="N15" s="51"/>
      <c r="O15" s="51"/>
      <c r="P15" s="52"/>
    </row>
    <row r="16" spans="1:16" s="5" customFormat="1" ht="19.5" thickBot="1">
      <c r="A16" s="20"/>
      <c r="B16" s="21"/>
      <c r="C16" s="21"/>
      <c r="D16" s="21"/>
      <c r="E16" s="12" t="s">
        <v>16</v>
      </c>
      <c r="F16" s="16">
        <f t="shared" ref="F16:I16" si="0">SUM(F11:F15)</f>
        <v>0</v>
      </c>
      <c r="G16" s="16">
        <f t="shared" si="0"/>
        <v>0</v>
      </c>
      <c r="H16" s="25">
        <f t="shared" si="0"/>
        <v>0</v>
      </c>
      <c r="I16" s="35">
        <f t="shared" si="0"/>
        <v>0</v>
      </c>
      <c r="J16" s="36">
        <f>SUM(J11:J15)</f>
        <v>0</v>
      </c>
      <c r="K16" s="36">
        <f xml:space="preserve"> SUM(K11:K15)</f>
        <v>0</v>
      </c>
      <c r="L16" s="37">
        <f xml:space="preserve"> SUM(L11:L15)</f>
        <v>0</v>
      </c>
    </row>
  </sheetData>
  <sheetProtection algorithmName="SHA-512" hashValue="bkpN4PJHuZEmPtd8Ky9X16KOUQOG6dsXeI/fA3sNhuQ0GHhDpEuh5NL4+Db8R1KenAV0gV9/I4OIKAigwxm4XQ==" saltValue="/n7LMs1KjM70pli3szo4+w==" spinCount="100000" sheet="1" objects="1" scenarios="1" selectLockedCells="1"/>
  <mergeCells count="8">
    <mergeCell ref="A10:D10"/>
    <mergeCell ref="A1:D1"/>
    <mergeCell ref="A2:B4"/>
    <mergeCell ref="C2:D4"/>
    <mergeCell ref="A5:B8"/>
    <mergeCell ref="C5:D8"/>
    <mergeCell ref="A9:B9"/>
    <mergeCell ref="C9:D9"/>
  </mergeCell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"/>
  <sheetViews>
    <sheetView showGridLines="0" topLeftCell="A2" workbookViewId="0">
      <selection activeCell="N5" sqref="N5"/>
    </sheetView>
  </sheetViews>
  <sheetFormatPr defaultColWidth="10.875" defaultRowHeight="15.95" customHeight="1"/>
  <cols>
    <col min="1" max="1" width="10.875" style="3"/>
    <col min="2" max="2" width="3.375" style="3" customWidth="1"/>
    <col min="3" max="3" width="10.875" style="3"/>
    <col min="4" max="4" width="3.625" style="3" customWidth="1"/>
    <col min="5" max="5" width="14.125" style="3" customWidth="1"/>
    <col min="6" max="6" width="9.875" style="3" customWidth="1"/>
    <col min="7" max="9" width="10.875" style="3"/>
    <col min="10" max="10" width="6.5" style="3" customWidth="1"/>
    <col min="11" max="16384" width="10.875" style="3"/>
  </cols>
  <sheetData>
    <row r="1" spans="1:16" ht="120.95" customHeight="1" thickBot="1">
      <c r="A1" s="56" t="s">
        <v>0</v>
      </c>
      <c r="B1" s="57"/>
      <c r="C1" s="57"/>
      <c r="D1" s="58"/>
      <c r="E1" s="17" t="s">
        <v>1</v>
      </c>
      <c r="F1" s="6" t="s">
        <v>2</v>
      </c>
      <c r="G1" s="6" t="s">
        <v>3</v>
      </c>
      <c r="H1" s="6" t="s">
        <v>4</v>
      </c>
      <c r="I1" s="23" t="s">
        <v>5</v>
      </c>
      <c r="J1" s="7" t="s">
        <v>6</v>
      </c>
      <c r="K1" s="7" t="s">
        <v>7</v>
      </c>
      <c r="L1" s="8" t="s">
        <v>8</v>
      </c>
    </row>
    <row r="2" spans="1:16" ht="16.5" thickBot="1">
      <c r="A2" s="59" t="str">
        <f>IF(A9&gt;999.99,"YES","NO")</f>
        <v>YES</v>
      </c>
      <c r="B2" s="60"/>
      <c r="C2" s="65" t="str">
        <f>IF(C9&gt;399.99,"YES","NO")</f>
        <v>YES</v>
      </c>
      <c r="D2" s="66"/>
      <c r="E2" s="10" t="s">
        <v>9</v>
      </c>
      <c r="F2" s="38">
        <v>200</v>
      </c>
      <c r="G2" s="38">
        <v>100</v>
      </c>
      <c r="H2" s="39">
        <v>15</v>
      </c>
      <c r="I2" s="42">
        <f>PRODUCT(H2*20)</f>
        <v>300</v>
      </c>
      <c r="J2" s="43">
        <f>IF(I2&gt;F2,0,F2-I2)</f>
        <v>0</v>
      </c>
      <c r="K2" s="43">
        <f>IF(I2&gt;F2,F2,I2)</f>
        <v>200</v>
      </c>
      <c r="L2" s="44">
        <f>IF(I2&gt;G2,G2,I2)</f>
        <v>100</v>
      </c>
    </row>
    <row r="3" spans="1:16" ht="16.5" thickBot="1">
      <c r="A3" s="61"/>
      <c r="B3" s="62"/>
      <c r="C3" s="67"/>
      <c r="D3" s="68"/>
      <c r="E3" s="11" t="s">
        <v>10</v>
      </c>
      <c r="F3" s="40">
        <v>500</v>
      </c>
      <c r="G3" s="40">
        <v>100</v>
      </c>
      <c r="H3" s="41">
        <v>15</v>
      </c>
      <c r="I3" s="45">
        <f>PRODUCT(H3*20)</f>
        <v>300</v>
      </c>
      <c r="J3" s="46">
        <f>IF(I3&gt;F3,0,F3-I3)</f>
        <v>200</v>
      </c>
      <c r="K3" s="46">
        <f>IF(I3&gt;F3,F3,I3)</f>
        <v>300</v>
      </c>
      <c r="L3" s="47">
        <f>IF(I3&gt;G3,G3,I3)</f>
        <v>100</v>
      </c>
    </row>
    <row r="4" spans="1:16" ht="16.5" thickBot="1">
      <c r="A4" s="63"/>
      <c r="B4" s="64"/>
      <c r="C4" s="69"/>
      <c r="D4" s="70"/>
      <c r="E4" s="11" t="s">
        <v>11</v>
      </c>
      <c r="F4" s="40">
        <v>250</v>
      </c>
      <c r="G4" s="40">
        <v>200</v>
      </c>
      <c r="H4" s="41">
        <v>10</v>
      </c>
      <c r="I4" s="45">
        <f>PRODUCT(H4*20)</f>
        <v>200</v>
      </c>
      <c r="J4" s="46">
        <f>IF(I4&gt;F4,0,F4-I4)</f>
        <v>50</v>
      </c>
      <c r="K4" s="46">
        <f>IF(I4&gt;F4,F4,I4)</f>
        <v>200</v>
      </c>
      <c r="L4" s="47">
        <f>IF(I4&gt;G4,G4,I4)</f>
        <v>200</v>
      </c>
    </row>
    <row r="5" spans="1:16" ht="16.5" thickBot="1">
      <c r="A5" s="71" t="s">
        <v>12</v>
      </c>
      <c r="B5" s="72"/>
      <c r="C5" s="77" t="s">
        <v>13</v>
      </c>
      <c r="D5" s="78"/>
      <c r="E5" s="11" t="s">
        <v>14</v>
      </c>
      <c r="F5" s="40">
        <v>250</v>
      </c>
      <c r="G5" s="40">
        <v>100</v>
      </c>
      <c r="H5" s="41">
        <v>15</v>
      </c>
      <c r="I5" s="45">
        <f>PRODUCT(H5*20)</f>
        <v>300</v>
      </c>
      <c r="J5" s="46">
        <f>IF(I5&gt;F5,0,F5-I5)</f>
        <v>0</v>
      </c>
      <c r="K5" s="46">
        <f>IF(I5&gt;F5,F5,I5)</f>
        <v>250</v>
      </c>
      <c r="L5" s="47">
        <f>IF(I5&gt;G5,G5,I5)</f>
        <v>100</v>
      </c>
    </row>
    <row r="6" spans="1:16" ht="16.5" thickBot="1">
      <c r="A6" s="73"/>
      <c r="B6" s="74"/>
      <c r="C6" s="79"/>
      <c r="D6" s="80"/>
      <c r="E6" s="11" t="s">
        <v>15</v>
      </c>
      <c r="F6" s="40">
        <v>750</v>
      </c>
      <c r="G6" s="40">
        <v>450</v>
      </c>
      <c r="H6" s="41">
        <v>5</v>
      </c>
      <c r="I6" s="45">
        <f>PRODUCT(H6*20)</f>
        <v>100</v>
      </c>
      <c r="J6" s="46">
        <f>IF(I6&gt;F6,0,F6-I6)</f>
        <v>650</v>
      </c>
      <c r="K6" s="46">
        <f>IF(I6&gt;F6,F6,I6)</f>
        <v>100</v>
      </c>
      <c r="L6" s="47">
        <f>IF(I6&gt;G6,G6,I6)</f>
        <v>100</v>
      </c>
    </row>
    <row r="7" spans="1:16" ht="16.5" thickBot="1">
      <c r="A7" s="73"/>
      <c r="B7" s="74"/>
      <c r="C7" s="79"/>
      <c r="D7" s="80"/>
      <c r="E7" s="12" t="s">
        <v>16</v>
      </c>
      <c r="F7" s="13">
        <f>SUM(F2:F6)</f>
        <v>1950</v>
      </c>
      <c r="G7" s="13">
        <f>SUM(G2:G6)</f>
        <v>950</v>
      </c>
      <c r="H7" s="26">
        <f>SUM(H2:H6)</f>
        <v>60</v>
      </c>
      <c r="I7" s="48">
        <f>SUM(I2:I6)</f>
        <v>1200</v>
      </c>
      <c r="J7" s="49">
        <f>SUM(J2:J6)</f>
        <v>900</v>
      </c>
      <c r="K7" s="49">
        <f xml:space="preserve"> SUM(K2:K6)</f>
        <v>1050</v>
      </c>
      <c r="L7" s="50">
        <f xml:space="preserve"> SUM(L2:L6)</f>
        <v>600</v>
      </c>
    </row>
    <row r="8" spans="1:16" ht="24" customHeight="1">
      <c r="A8" s="75"/>
      <c r="B8" s="76"/>
      <c r="C8" s="81"/>
      <c r="D8" s="82"/>
      <c r="E8" s="9"/>
      <c r="F8" s="4"/>
      <c r="G8" s="4"/>
      <c r="H8" s="4"/>
      <c r="I8" s="4"/>
      <c r="J8" s="4"/>
      <c r="K8" s="4"/>
      <c r="L8" s="4"/>
    </row>
    <row r="9" spans="1:16" ht="24" customHeight="1" thickBot="1">
      <c r="A9" s="83">
        <f>K7+K16</f>
        <v>1300</v>
      </c>
      <c r="B9" s="84"/>
      <c r="C9" s="83">
        <f>L7+L16</f>
        <v>735</v>
      </c>
      <c r="D9" s="84"/>
      <c r="E9" s="2"/>
      <c r="F9" s="1"/>
      <c r="G9" s="1"/>
      <c r="H9" s="1"/>
      <c r="I9" s="1"/>
      <c r="J9" s="1"/>
      <c r="K9" s="1"/>
      <c r="L9" s="1"/>
    </row>
    <row r="10" spans="1:16" ht="123.95" customHeight="1" thickBot="1">
      <c r="A10" s="53" t="s">
        <v>17</v>
      </c>
      <c r="B10" s="54"/>
      <c r="C10" s="54"/>
      <c r="D10" s="55"/>
      <c r="E10" s="22" t="s">
        <v>18</v>
      </c>
      <c r="F10" s="6" t="s">
        <v>2</v>
      </c>
      <c r="G10" s="6" t="s">
        <v>3</v>
      </c>
      <c r="H10" s="6" t="s">
        <v>4</v>
      </c>
      <c r="I10" s="24" t="s">
        <v>19</v>
      </c>
      <c r="J10" s="7" t="s">
        <v>6</v>
      </c>
      <c r="K10" s="7" t="s">
        <v>7</v>
      </c>
      <c r="L10" s="8" t="s">
        <v>20</v>
      </c>
    </row>
    <row r="11" spans="1:16" ht="16.5" thickBot="1">
      <c r="A11" s="18"/>
      <c r="B11" s="19"/>
      <c r="C11" s="19"/>
      <c r="D11" s="19"/>
      <c r="E11" s="14" t="s">
        <v>9</v>
      </c>
      <c r="F11" s="40">
        <v>100</v>
      </c>
      <c r="G11" s="40">
        <v>10</v>
      </c>
      <c r="H11" s="41">
        <v>5</v>
      </c>
      <c r="I11" s="29">
        <f>PRODUCT(H11*10)</f>
        <v>50</v>
      </c>
      <c r="J11" s="30">
        <f>IF(I11&gt;F11,0,F11-I11)</f>
        <v>50</v>
      </c>
      <c r="K11" s="30">
        <f>IF(I11&gt;F11,F11,I11)</f>
        <v>50</v>
      </c>
      <c r="L11" s="31">
        <f>IF(I11&gt;G11,G11,I11)</f>
        <v>10</v>
      </c>
      <c r="N11" s="51"/>
      <c r="O11" s="51"/>
      <c r="P11" s="52"/>
    </row>
    <row r="12" spans="1:16" ht="16.5" thickBot="1">
      <c r="A12" s="18"/>
      <c r="B12" s="19"/>
      <c r="C12" s="19"/>
      <c r="D12" s="19"/>
      <c r="E12" s="15" t="s">
        <v>10</v>
      </c>
      <c r="F12" s="40">
        <v>150</v>
      </c>
      <c r="G12" s="40">
        <v>50</v>
      </c>
      <c r="H12" s="41">
        <v>10</v>
      </c>
      <c r="I12" s="32">
        <f>PRODUCT(H12*10)</f>
        <v>100</v>
      </c>
      <c r="J12" s="33">
        <f>IF(I12&gt;F12,0,F12-I12)</f>
        <v>50</v>
      </c>
      <c r="K12" s="33">
        <f>IF(I12&gt;F12,F12,I12)</f>
        <v>100</v>
      </c>
      <c r="L12" s="34">
        <f>IF(I12&gt;G12,G12,I12)</f>
        <v>50</v>
      </c>
      <c r="N12" s="51"/>
      <c r="O12" s="51"/>
      <c r="P12" s="52"/>
    </row>
    <row r="13" spans="1:16" ht="16.5" thickBot="1">
      <c r="A13" s="18"/>
      <c r="B13" s="19"/>
      <c r="C13" s="19"/>
      <c r="D13" s="19"/>
      <c r="E13" s="15" t="s">
        <v>11</v>
      </c>
      <c r="F13" s="40">
        <v>100</v>
      </c>
      <c r="G13" s="40">
        <v>75</v>
      </c>
      <c r="H13" s="41">
        <v>15</v>
      </c>
      <c r="I13" s="32">
        <f>PRODUCT(H13*10)</f>
        <v>150</v>
      </c>
      <c r="J13" s="33">
        <f>IF(I13&gt;F13,0,F13-I13)</f>
        <v>0</v>
      </c>
      <c r="K13" s="33">
        <f>IF(I13&gt;F13,F13,I13)</f>
        <v>100</v>
      </c>
      <c r="L13" s="34">
        <f>IF(I13&gt;G13,G13,I13)</f>
        <v>75</v>
      </c>
      <c r="N13" s="51"/>
      <c r="O13" s="51"/>
      <c r="P13" s="52"/>
    </row>
    <row r="14" spans="1:16" ht="16.5" thickBot="1">
      <c r="A14" s="18"/>
      <c r="B14" s="19"/>
      <c r="C14" s="19"/>
      <c r="D14" s="19"/>
      <c r="E14" s="15" t="s">
        <v>14</v>
      </c>
      <c r="F14" s="40">
        <v>0</v>
      </c>
      <c r="G14" s="40">
        <v>0</v>
      </c>
      <c r="H14" s="41">
        <v>0</v>
      </c>
      <c r="I14" s="32">
        <f>PRODUCT(H14*10)</f>
        <v>0</v>
      </c>
      <c r="J14" s="33">
        <f>IF(I14&gt;F14,0,F14-I14)</f>
        <v>0</v>
      </c>
      <c r="K14" s="33">
        <f>IF(I14&gt;F14,F14,I14)</f>
        <v>0</v>
      </c>
      <c r="L14" s="34">
        <f>IF(I14&gt;G14,G14,I14)</f>
        <v>0</v>
      </c>
      <c r="N14" s="51"/>
      <c r="O14" s="51"/>
      <c r="P14" s="52"/>
    </row>
    <row r="15" spans="1:16" ht="16.5" thickBot="1">
      <c r="A15" s="18"/>
      <c r="B15" s="19"/>
      <c r="C15" s="19"/>
      <c r="D15" s="19"/>
      <c r="E15" s="15" t="s">
        <v>15</v>
      </c>
      <c r="F15" s="40">
        <v>0</v>
      </c>
      <c r="G15" s="40">
        <v>0</v>
      </c>
      <c r="H15" s="41">
        <v>0</v>
      </c>
      <c r="I15" s="32">
        <f>PRODUCT(H15*10)</f>
        <v>0</v>
      </c>
      <c r="J15" s="33">
        <f>IF(I15&gt;F15,0,F15-I15)</f>
        <v>0</v>
      </c>
      <c r="K15" s="33">
        <f>IF(I15&gt;F15,F15,I15)</f>
        <v>0</v>
      </c>
      <c r="L15" s="34">
        <f>IF(I15&gt;G15,G15,I15)</f>
        <v>0</v>
      </c>
      <c r="N15" s="51"/>
      <c r="O15" s="51"/>
      <c r="P15" s="52"/>
    </row>
    <row r="16" spans="1:16" s="5" customFormat="1" ht="19.5" thickBot="1">
      <c r="A16" s="20"/>
      <c r="B16" s="21"/>
      <c r="C16" s="21"/>
      <c r="D16" s="21"/>
      <c r="E16" s="12" t="s">
        <v>16</v>
      </c>
      <c r="F16" s="16">
        <f t="shared" ref="F16:I16" si="0">SUM(F11:F15)</f>
        <v>350</v>
      </c>
      <c r="G16" s="16">
        <f t="shared" si="0"/>
        <v>135</v>
      </c>
      <c r="H16" s="25">
        <f t="shared" si="0"/>
        <v>30</v>
      </c>
      <c r="I16" s="35">
        <f t="shared" si="0"/>
        <v>300</v>
      </c>
      <c r="J16" s="36">
        <f>SUM(J11:J15)</f>
        <v>100</v>
      </c>
      <c r="K16" s="36">
        <f xml:space="preserve"> SUM(K11:K15)</f>
        <v>250</v>
      </c>
      <c r="L16" s="37">
        <f xml:space="preserve"> SUM(L11:L15)</f>
        <v>135</v>
      </c>
    </row>
    <row r="26" spans="6:6" ht="15.75">
      <c r="F26" s="3" t="s">
        <v>21</v>
      </c>
    </row>
  </sheetData>
  <sheetProtection algorithmName="SHA-512" hashValue="MA1q4RkkF53BWUrDgi7ZjqW92aYmnhtOOmvmzglibL70XY2NtZhpA2K49XnPTMjxmgdd3Z8gqLtkGfgqNbkkrw==" saltValue="HPL5NYEZF4w/2MlovBbgXg==" spinCount="100000" sheet="1" objects="1" scenarios="1" selectLockedCells="1" selectUnlockedCells="1"/>
  <mergeCells count="8">
    <mergeCell ref="A9:B9"/>
    <mergeCell ref="C9:D9"/>
    <mergeCell ref="A10:D10"/>
    <mergeCell ref="A1:D1"/>
    <mergeCell ref="A2:B4"/>
    <mergeCell ref="C2:D4"/>
    <mergeCell ref="A5:B8"/>
    <mergeCell ref="C5:D8"/>
  </mergeCells>
  <pageMargins left="0.7" right="0.7" top="0.75" bottom="0.75" header="0.3" footer="0.3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Hall</dc:creator>
  <cp:keywords/>
  <dc:description/>
  <cp:lastModifiedBy>Dawn Hall</cp:lastModifiedBy>
  <cp:revision/>
  <dcterms:created xsi:type="dcterms:W3CDTF">2020-02-21T03:52:03Z</dcterms:created>
  <dcterms:modified xsi:type="dcterms:W3CDTF">2023-07-07T21:19:32Z</dcterms:modified>
  <cp:category/>
  <cp:contentStatus/>
</cp:coreProperties>
</file>